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580" windowHeight="3915" tabRatio="718" activeTab="1"/>
  </bookViews>
  <sheets>
    <sheet name="Software Product Size" sheetId="1" r:id="rId1"/>
    <sheet name="Project Resources and Schedu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<sst xmlns="http://schemas.openxmlformats.org/spreadsheetml/2006/main" count="161" uniqueCount="131">
  <si>
    <t>Total</t>
  </si>
  <si>
    <t>Outputs</t>
  </si>
  <si>
    <t>Count</t>
  </si>
  <si>
    <t xml:space="preserve"> Weight</t>
  </si>
  <si>
    <t>Meaning</t>
  </si>
  <si>
    <t>Description</t>
  </si>
  <si>
    <t>Entry</t>
  </si>
  <si>
    <t>Very Low</t>
  </si>
  <si>
    <t>Simple algorithms and calculations</t>
  </si>
  <si>
    <t xml:space="preserve">2.Problem Complexity </t>
  </si>
  <si>
    <t>Low</t>
  </si>
  <si>
    <t>Average</t>
  </si>
  <si>
    <t>High</t>
  </si>
  <si>
    <t>Very High</t>
  </si>
  <si>
    <t>Majority of simple algorithms and calculations</t>
  </si>
  <si>
    <t>Algorithms and calculations of average complexity. Use of standard math and statistical routines. Basic matrix and vector operations</t>
  </si>
  <si>
    <t>Some difficult or complex calculations. Basic numerical analysis, multi-variable interpolation, ordinary differential equations, basic truncation and round-off concerns</t>
  </si>
  <si>
    <t>Many difficult algorithms and complex calculations.  Difficult numerical analysis, partial differential equations, difficult matrix equations, analysis of noisy data</t>
  </si>
  <si>
    <t>Problem Complexity Adjustment</t>
  </si>
  <si>
    <t xml:space="preserve">Problem Complexity </t>
  </si>
  <si>
    <t>3. Data Complexity</t>
  </si>
  <si>
    <t>Simple data with few variables, low complexity</t>
  </si>
  <si>
    <t>Numerous variables but simple data relationships</t>
  </si>
  <si>
    <t>Multiple fields. Multiple fields and data interactions</t>
  </si>
  <si>
    <t>Complex file structures and data interactions</t>
  </si>
  <si>
    <t>Very complex file structure and data interactions</t>
  </si>
  <si>
    <t>Data Complexity Adjustment</t>
  </si>
  <si>
    <t xml:space="preserve">Data Complexity </t>
  </si>
  <si>
    <t>-20%</t>
  </si>
  <si>
    <t>0%</t>
  </si>
  <si>
    <t>+10%</t>
  </si>
  <si>
    <t>+20%</t>
  </si>
  <si>
    <t>-10%</t>
  </si>
  <si>
    <t>Language</t>
  </si>
  <si>
    <t>Multiplier</t>
  </si>
  <si>
    <t>C++</t>
  </si>
  <si>
    <t>PowerBuilder</t>
  </si>
  <si>
    <t>Program Generator</t>
  </si>
  <si>
    <t>SQL</t>
  </si>
  <si>
    <t>Database</t>
  </si>
  <si>
    <t>Visual Basic 5</t>
  </si>
  <si>
    <t>Language Multiplier</t>
  </si>
  <si>
    <t>Estimated KSLOC</t>
  </si>
  <si>
    <t>5.  Confidence Level</t>
  </si>
  <si>
    <t>Little Known</t>
  </si>
  <si>
    <t>2.5</t>
  </si>
  <si>
    <t>2.0</t>
  </si>
  <si>
    <t>1.5</t>
  </si>
  <si>
    <t>1.0</t>
  </si>
  <si>
    <t>Total KSLOC</t>
  </si>
  <si>
    <t>4. Language Multiplier</t>
  </si>
  <si>
    <t>A lot of TBD(s)</t>
  </si>
  <si>
    <t>Some TBD(s)</t>
  </si>
  <si>
    <t>No TBD(s)</t>
  </si>
  <si>
    <t>Inputs</t>
  </si>
  <si>
    <t>Inquiries</t>
  </si>
  <si>
    <t>Interfaces</t>
  </si>
  <si>
    <t>Size (Bring forward Total KSLOC from previous sheet)</t>
  </si>
  <si>
    <t>1. Effort</t>
  </si>
  <si>
    <t>Productivity Value</t>
  </si>
  <si>
    <t>Schedule Multiplier</t>
  </si>
  <si>
    <t>Type of Application</t>
  </si>
  <si>
    <t>Size Domain</t>
  </si>
  <si>
    <r>
      <t>Small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0-60 KSLOC</t>
    </r>
  </si>
  <si>
    <r>
      <t xml:space="preserve">Medium
</t>
    </r>
    <r>
      <rPr>
        <sz val="9"/>
        <rFont val="Arial"/>
        <family val="2"/>
      </rPr>
      <t xml:space="preserve">61-250 KSLOC </t>
    </r>
  </si>
  <si>
    <r>
      <t>Large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&gt;250 KSLOC</t>
    </r>
  </si>
  <si>
    <t>New Development</t>
  </si>
  <si>
    <t>IT Outsourcing</t>
  </si>
  <si>
    <t>IT In House</t>
  </si>
  <si>
    <t>Commercial Software / Simulators</t>
  </si>
  <si>
    <t>Embedded Systems</t>
  </si>
  <si>
    <t>Military Standard Embedded 
Systems</t>
  </si>
  <si>
    <t>Embedded Object oriented</t>
  </si>
  <si>
    <t>Maintenance</t>
  </si>
  <si>
    <t>Military Standard Embedded Systems</t>
  </si>
  <si>
    <t>Embedded Object Oriented</t>
  </si>
  <si>
    <t>Effort in Person Months</t>
  </si>
  <si>
    <t>Optimum Schedule (Duration in Calendar Months)</t>
  </si>
  <si>
    <t>If no imposed schedule go to step 5 Labour Costs.</t>
  </si>
  <si>
    <t>Imposed Schedule (Duration in Calendar Months)</t>
  </si>
  <si>
    <t>Schedule Acceleration</t>
  </si>
  <si>
    <t>4.  Effort Adjustment to Meet Imposed Schedule</t>
  </si>
  <si>
    <t>Adjustment</t>
  </si>
  <si>
    <t>Schedule Acceleration &lt;0.75</t>
  </si>
  <si>
    <t>None
Schedule is Impossible</t>
  </si>
  <si>
    <t>Schedule Acceleration 0.75 - 0.80</t>
  </si>
  <si>
    <t>Schedule Accelertion 0.81 - 0.95</t>
  </si>
  <si>
    <t>Schedule Acceleration &gt;0.95</t>
  </si>
  <si>
    <t>Schedule Adjustment</t>
  </si>
  <si>
    <t>Adjusted Total Effort in Person Months</t>
  </si>
  <si>
    <t>Average Developer cost Per Person Month</t>
  </si>
  <si>
    <t>Total Labour Costs for Optimum Schedule</t>
  </si>
  <si>
    <t>Total Labour Costs for Imposed Schedule</t>
  </si>
  <si>
    <t>6.  Capital Costs</t>
  </si>
  <si>
    <t>Development/Maintenance Environment</t>
  </si>
  <si>
    <t>Hardware</t>
  </si>
  <si>
    <t>Software</t>
  </si>
  <si>
    <t>Other</t>
  </si>
  <si>
    <t>Infrastructure Costs</t>
  </si>
  <si>
    <t>Server/Network Systems</t>
  </si>
  <si>
    <t>Telecom Access</t>
  </si>
  <si>
    <t>Additional Costs</t>
  </si>
  <si>
    <t>Training</t>
  </si>
  <si>
    <t>Accommodations</t>
  </si>
  <si>
    <t>Translation</t>
  </si>
  <si>
    <t>Total Capital Costs</t>
  </si>
  <si>
    <t>7.  Summary</t>
  </si>
  <si>
    <t>Size</t>
  </si>
  <si>
    <t>Imposed Schedule (Duratin in Calendar Months</t>
  </si>
  <si>
    <t>Adjusted Total Effort in Person Months (To Meet Imposed Schedule)</t>
  </si>
  <si>
    <t>Total labour Costs for Imposed Schedule</t>
  </si>
  <si>
    <t>Master Files</t>
  </si>
  <si>
    <t>COBOL II</t>
  </si>
  <si>
    <t>Smalltalk</t>
  </si>
  <si>
    <t>Ada  Military Standard Embedded</t>
  </si>
  <si>
    <t>Ada Military Standard Embedded</t>
  </si>
  <si>
    <t>Elements</t>
  </si>
  <si>
    <t>Algorithms (Optional)</t>
  </si>
  <si>
    <t>2.  Optimum Schedule</t>
  </si>
  <si>
    <t>3.  Imposed Schedule</t>
  </si>
  <si>
    <t>5.  Labour Costs</t>
  </si>
  <si>
    <t xml:space="preserve">Confidence Level </t>
  </si>
  <si>
    <t>Software Product Size Template</t>
  </si>
  <si>
    <t xml:space="preserve">Project Resources and Schedule Template </t>
  </si>
  <si>
    <t>1.Functional Size Measure</t>
  </si>
  <si>
    <t>Functional Size Measure</t>
  </si>
  <si>
    <t>Total Functional Size Measure</t>
  </si>
  <si>
    <t>If little is known about the requirements</t>
  </si>
  <si>
    <t>If the requirements are well understood but there is a lot To Be Determined (TBD) in the documentation describing them</t>
  </si>
  <si>
    <t>If the requirements are well understood but there is some To Be Determined (TBD) in the documentation describing them</t>
  </si>
  <si>
    <t>If the requirements are well understood and there is no To Be Determined (TBD) in the documentation describing them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</si>
</sst>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E+00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2" xfId="19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2" xfId="19" applyNumberFormat="1" applyFont="1" applyBorder="1" applyAlignment="1" quotePrefix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17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right" wrapText="1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9" fontId="0" fillId="0" borderId="9" xfId="19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72" fontId="0" fillId="0" borderId="7" xfId="0" applyNumberFormat="1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172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showZeros="0" zoomScale="75" zoomScaleNormal="75" workbookViewId="0" topLeftCell="A25">
      <selection activeCell="E37" sqref="E37"/>
    </sheetView>
  </sheetViews>
  <sheetFormatPr defaultColWidth="9.140625" defaultRowHeight="18.75" customHeight="1"/>
  <cols>
    <col min="1" max="1" width="27.421875" style="4" customWidth="1"/>
    <col min="2" max="2" width="35.8515625" style="3" customWidth="1"/>
    <col min="3" max="3" width="13.7109375" style="3" customWidth="1"/>
    <col min="4" max="4" width="13.57421875" style="3" customWidth="1"/>
    <col min="5" max="5" width="12.57421875" style="3" customWidth="1"/>
    <col min="6" max="6" width="11.28125" style="4" customWidth="1"/>
    <col min="7" max="7" width="43.421875" style="4" customWidth="1"/>
    <col min="8" max="8" width="7.421875" style="4" customWidth="1"/>
    <col min="9" max="16384" width="9.140625" style="4" customWidth="1"/>
  </cols>
  <sheetData>
    <row r="1" spans="1:4" ht="18.75" customHeight="1">
      <c r="A1" s="62" t="s">
        <v>122</v>
      </c>
      <c r="B1" s="63"/>
      <c r="C1" s="63"/>
      <c r="D1" s="63"/>
    </row>
    <row r="3" spans="1:4" ht="18.75" customHeight="1" thickBot="1">
      <c r="A3" s="1" t="s">
        <v>124</v>
      </c>
      <c r="B3" s="6"/>
      <c r="C3" s="6"/>
      <c r="D3" s="5"/>
    </row>
    <row r="4" spans="1:4" ht="18.75" customHeight="1" thickTop="1">
      <c r="A4" s="9" t="s">
        <v>116</v>
      </c>
      <c r="B4" s="9" t="s">
        <v>2</v>
      </c>
      <c r="C4" s="9" t="s">
        <v>3</v>
      </c>
      <c r="D4" s="9" t="s">
        <v>0</v>
      </c>
    </row>
    <row r="5" spans="1:4" ht="12.75">
      <c r="A5" s="7" t="s">
        <v>54</v>
      </c>
      <c r="B5" s="52"/>
      <c r="C5" s="8">
        <v>4</v>
      </c>
      <c r="D5" s="8">
        <f aca="true" t="shared" si="0" ref="D5:D10">B5*C5</f>
        <v>0</v>
      </c>
    </row>
    <row r="6" spans="1:4" ht="12.75">
      <c r="A6" s="7" t="s">
        <v>1</v>
      </c>
      <c r="B6" s="52"/>
      <c r="C6" s="8">
        <v>5</v>
      </c>
      <c r="D6" s="8">
        <f t="shared" si="0"/>
        <v>0</v>
      </c>
    </row>
    <row r="7" spans="1:4" ht="12.75">
      <c r="A7" s="7" t="s">
        <v>111</v>
      </c>
      <c r="B7" s="52"/>
      <c r="C7" s="8">
        <v>7</v>
      </c>
      <c r="D7" s="8">
        <f t="shared" si="0"/>
        <v>0</v>
      </c>
    </row>
    <row r="8" spans="1:4" ht="12.75">
      <c r="A8" s="7" t="s">
        <v>55</v>
      </c>
      <c r="B8" s="52"/>
      <c r="C8" s="8">
        <v>4</v>
      </c>
      <c r="D8" s="8">
        <f t="shared" si="0"/>
        <v>0</v>
      </c>
    </row>
    <row r="9" spans="1:4" ht="12.75">
      <c r="A9" s="7" t="s">
        <v>56</v>
      </c>
      <c r="B9" s="52"/>
      <c r="C9" s="8">
        <v>7</v>
      </c>
      <c r="D9" s="8">
        <f t="shared" si="0"/>
        <v>0</v>
      </c>
    </row>
    <row r="10" spans="1:4" ht="13.5" thickBot="1">
      <c r="A10" s="10" t="s">
        <v>117</v>
      </c>
      <c r="B10" s="53"/>
      <c r="C10" s="11">
        <v>3</v>
      </c>
      <c r="D10" s="11">
        <f t="shared" si="0"/>
        <v>0</v>
      </c>
    </row>
    <row r="11" spans="3:4" ht="14.25" thickBot="1" thickTop="1">
      <c r="C11" s="14" t="s">
        <v>125</v>
      </c>
      <c r="D11" s="51">
        <f>SUM(D5:D10)</f>
        <v>0</v>
      </c>
    </row>
    <row r="12" ht="18.75" customHeight="1" thickTop="1"/>
    <row r="13" spans="1:4" ht="18.75" customHeight="1" thickBot="1">
      <c r="A13" s="1" t="s">
        <v>9</v>
      </c>
      <c r="B13" s="5"/>
      <c r="C13" s="5"/>
      <c r="D13" s="6"/>
    </row>
    <row r="14" spans="1:4" ht="19.5" customHeight="1" thickTop="1">
      <c r="A14" s="13" t="s">
        <v>4</v>
      </c>
      <c r="B14" s="13" t="s">
        <v>5</v>
      </c>
      <c r="C14" s="13" t="s">
        <v>6</v>
      </c>
      <c r="D14" s="21"/>
    </row>
    <row r="15" spans="1:4" ht="12.75">
      <c r="A15" s="8" t="s">
        <v>7</v>
      </c>
      <c r="B15" s="12" t="s">
        <v>8</v>
      </c>
      <c r="C15" s="15" t="s">
        <v>28</v>
      </c>
      <c r="D15" s="20"/>
    </row>
    <row r="16" spans="1:4" ht="25.5">
      <c r="A16" s="8" t="s">
        <v>10</v>
      </c>
      <c r="B16" s="12" t="s">
        <v>14</v>
      </c>
      <c r="C16" s="15" t="s">
        <v>32</v>
      </c>
      <c r="D16" s="20"/>
    </row>
    <row r="17" spans="1:4" ht="51">
      <c r="A17" s="8" t="s">
        <v>11</v>
      </c>
      <c r="B17" s="12" t="s">
        <v>15</v>
      </c>
      <c r="C17" s="15" t="s">
        <v>29</v>
      </c>
      <c r="D17" s="20"/>
    </row>
    <row r="18" spans="1:4" ht="63.75">
      <c r="A18" s="8" t="s">
        <v>12</v>
      </c>
      <c r="B18" s="12" t="s">
        <v>16</v>
      </c>
      <c r="C18" s="15" t="s">
        <v>30</v>
      </c>
      <c r="D18" s="20"/>
    </row>
    <row r="19" spans="1:4" ht="51">
      <c r="A19" s="8" t="s">
        <v>13</v>
      </c>
      <c r="B19" s="12" t="s">
        <v>17</v>
      </c>
      <c r="C19" s="15" t="s">
        <v>31</v>
      </c>
      <c r="D19" s="20"/>
    </row>
    <row r="20" spans="3:4" ht="18.75" customHeight="1">
      <c r="C20" s="14" t="s">
        <v>18</v>
      </c>
      <c r="D20" s="50"/>
    </row>
    <row r="21" spans="3:4" ht="18.75" customHeight="1">
      <c r="C21" s="14" t="s">
        <v>19</v>
      </c>
      <c r="D21" s="18">
        <f>D11*D20</f>
        <v>0</v>
      </c>
    </row>
    <row r="23" spans="1:4" ht="18.75" customHeight="1" thickBot="1">
      <c r="A23" s="1" t="s">
        <v>20</v>
      </c>
      <c r="B23" s="5"/>
      <c r="C23" s="5"/>
      <c r="D23" s="6"/>
    </row>
    <row r="24" spans="1:4" ht="18.75" customHeight="1" thickTop="1">
      <c r="A24" s="13" t="s">
        <v>4</v>
      </c>
      <c r="B24" s="13" t="s">
        <v>5</v>
      </c>
      <c r="C24" s="13" t="s">
        <v>6</v>
      </c>
      <c r="D24" s="21"/>
    </row>
    <row r="25" spans="1:4" ht="25.5">
      <c r="A25" s="8" t="s">
        <v>7</v>
      </c>
      <c r="B25" s="12" t="s">
        <v>21</v>
      </c>
      <c r="C25" s="15" t="s">
        <v>28</v>
      </c>
      <c r="D25" s="20"/>
    </row>
    <row r="26" spans="1:4" ht="25.5">
      <c r="A26" s="8" t="s">
        <v>10</v>
      </c>
      <c r="B26" s="12" t="s">
        <v>22</v>
      </c>
      <c r="C26" s="15" t="s">
        <v>32</v>
      </c>
      <c r="D26" s="20"/>
    </row>
    <row r="27" spans="1:4" ht="25.5">
      <c r="A27" s="8" t="s">
        <v>11</v>
      </c>
      <c r="B27" s="12" t="s">
        <v>23</v>
      </c>
      <c r="C27" s="15" t="s">
        <v>29</v>
      </c>
      <c r="D27" s="20"/>
    </row>
    <row r="28" spans="1:4" ht="25.5">
      <c r="A28" s="8" t="s">
        <v>12</v>
      </c>
      <c r="B28" s="12" t="s">
        <v>24</v>
      </c>
      <c r="C28" s="15" t="s">
        <v>30</v>
      </c>
      <c r="D28" s="20"/>
    </row>
    <row r="29" spans="1:4" ht="25.5">
      <c r="A29" s="8" t="s">
        <v>13</v>
      </c>
      <c r="B29" s="12" t="s">
        <v>25</v>
      </c>
      <c r="C29" s="15" t="s">
        <v>31</v>
      </c>
      <c r="D29" s="20"/>
    </row>
    <row r="30" spans="3:4" ht="18.75" customHeight="1">
      <c r="C30" s="14" t="s">
        <v>26</v>
      </c>
      <c r="D30" s="50"/>
    </row>
    <row r="31" spans="3:4" ht="18.75" customHeight="1">
      <c r="C31" s="14" t="s">
        <v>27</v>
      </c>
      <c r="D31" s="18">
        <f>D11*D30</f>
        <v>0</v>
      </c>
    </row>
    <row r="32" spans="3:4" ht="18.75" customHeight="1" thickBot="1">
      <c r="C32" s="14" t="s">
        <v>126</v>
      </c>
      <c r="D32" s="19">
        <f>D11+D21+D31</f>
        <v>0</v>
      </c>
    </row>
    <row r="33" ht="18.75" customHeight="1" thickTop="1"/>
    <row r="37" spans="1:5" ht="18.75" customHeight="1" thickBot="1">
      <c r="A37" s="1" t="s">
        <v>50</v>
      </c>
      <c r="B37" s="5"/>
      <c r="C37" s="6"/>
      <c r="D37" s="6"/>
      <c r="E37" s="6"/>
    </row>
    <row r="38" spans="1:5" ht="18.75" customHeight="1" thickTop="1">
      <c r="A38" s="13" t="s">
        <v>33</v>
      </c>
      <c r="B38" s="9" t="s">
        <v>34</v>
      </c>
      <c r="C38" s="24"/>
      <c r="D38" s="24"/>
      <c r="E38" s="24"/>
    </row>
    <row r="39" spans="1:5" ht="12.75">
      <c r="A39" s="8" t="s">
        <v>112</v>
      </c>
      <c r="B39" s="8">
        <v>107</v>
      </c>
      <c r="C39" s="25"/>
      <c r="D39" s="6"/>
      <c r="E39" s="6"/>
    </row>
    <row r="40" spans="1:5" ht="18.75" customHeight="1">
      <c r="A40" s="8" t="s">
        <v>35</v>
      </c>
      <c r="B40" s="8">
        <v>53</v>
      </c>
      <c r="C40" s="6"/>
      <c r="D40" s="6"/>
      <c r="E40" s="6"/>
    </row>
    <row r="41" spans="1:5" ht="18.75" customHeight="1">
      <c r="A41" s="8" t="s">
        <v>36</v>
      </c>
      <c r="B41" s="8">
        <v>16</v>
      </c>
      <c r="C41" s="6"/>
      <c r="D41" s="6"/>
      <c r="E41" s="6"/>
    </row>
    <row r="42" spans="1:5" ht="18.75" customHeight="1">
      <c r="A42" s="8" t="s">
        <v>113</v>
      </c>
      <c r="B42" s="8">
        <v>21</v>
      </c>
      <c r="C42" s="6"/>
      <c r="D42" s="6"/>
      <c r="E42" s="6"/>
    </row>
    <row r="43" spans="1:5" ht="18.75" customHeight="1">
      <c r="A43" s="12" t="s">
        <v>37</v>
      </c>
      <c r="B43" s="8">
        <v>16</v>
      </c>
      <c r="C43" s="6"/>
      <c r="D43" s="6"/>
      <c r="E43" s="6"/>
    </row>
    <row r="44" spans="1:5" ht="18.75" customHeight="1">
      <c r="A44" s="8" t="s">
        <v>38</v>
      </c>
      <c r="B44" s="8">
        <v>13</v>
      </c>
      <c r="C44" s="6"/>
      <c r="D44" s="6"/>
      <c r="E44" s="6"/>
    </row>
    <row r="45" spans="1:5" ht="18.75" customHeight="1">
      <c r="A45" s="8" t="s">
        <v>39</v>
      </c>
      <c r="B45" s="8">
        <v>40</v>
      </c>
      <c r="C45" s="6"/>
      <c r="D45" s="6"/>
      <c r="E45" s="6"/>
    </row>
    <row r="46" spans="1:5" ht="18.75" customHeight="1">
      <c r="A46" s="8" t="s">
        <v>40</v>
      </c>
      <c r="B46" s="8">
        <v>29</v>
      </c>
      <c r="C46" s="6"/>
      <c r="D46" s="6"/>
      <c r="E46" s="6"/>
    </row>
    <row r="47" spans="3:5" ht="18.75" customHeight="1">
      <c r="C47" s="14" t="s">
        <v>41</v>
      </c>
      <c r="D47" s="54"/>
      <c r="E47" s="6"/>
    </row>
    <row r="48" spans="3:5" ht="18.75" customHeight="1" thickBot="1">
      <c r="C48" s="14" t="s">
        <v>42</v>
      </c>
      <c r="D48" s="59">
        <f>D32*D47/1000</f>
        <v>0</v>
      </c>
      <c r="E48" s="6"/>
    </row>
    <row r="49" ht="18.75" customHeight="1" thickTop="1"/>
    <row r="50" spans="1:4" ht="18.75" customHeight="1" thickBot="1">
      <c r="A50" s="1" t="s">
        <v>43</v>
      </c>
      <c r="B50" s="5"/>
      <c r="C50" s="5"/>
      <c r="D50" s="6"/>
    </row>
    <row r="51" spans="1:4" ht="23.25" customHeight="1" thickTop="1">
      <c r="A51" s="16" t="s">
        <v>4</v>
      </c>
      <c r="B51" s="16" t="s">
        <v>5</v>
      </c>
      <c r="C51" s="16" t="s">
        <v>6</v>
      </c>
      <c r="D51" s="22"/>
    </row>
    <row r="52" spans="1:4" ht="24.75" customHeight="1">
      <c r="A52" s="12" t="s">
        <v>44</v>
      </c>
      <c r="B52" s="12" t="s">
        <v>127</v>
      </c>
      <c r="C52" s="17" t="s">
        <v>45</v>
      </c>
      <c r="D52" s="23"/>
    </row>
    <row r="53" spans="1:4" ht="47.25" customHeight="1">
      <c r="A53" s="12" t="s">
        <v>51</v>
      </c>
      <c r="B53" s="12" t="s">
        <v>128</v>
      </c>
      <c r="C53" s="17" t="s">
        <v>46</v>
      </c>
      <c r="D53" s="23"/>
    </row>
    <row r="54" spans="1:4" ht="47.25" customHeight="1">
      <c r="A54" s="12" t="s">
        <v>52</v>
      </c>
      <c r="B54" s="12" t="s">
        <v>129</v>
      </c>
      <c r="C54" s="17" t="s">
        <v>47</v>
      </c>
      <c r="D54" s="23"/>
    </row>
    <row r="55" spans="1:4" ht="45.75" customHeight="1">
      <c r="A55" s="12" t="s">
        <v>53</v>
      </c>
      <c r="B55" s="12" t="s">
        <v>130</v>
      </c>
      <c r="C55" s="17" t="s">
        <v>48</v>
      </c>
      <c r="D55" s="23"/>
    </row>
    <row r="56" spans="3:4" ht="18.75" customHeight="1">
      <c r="C56" s="14" t="s">
        <v>121</v>
      </c>
      <c r="D56" s="55"/>
    </row>
    <row r="57" spans="3:4" ht="18.75" customHeight="1" thickBot="1">
      <c r="C57" s="14" t="s">
        <v>49</v>
      </c>
      <c r="D57" s="60">
        <f>D48*D56</f>
        <v>0</v>
      </c>
    </row>
    <row r="58" ht="18.75" customHeight="1" thickTop="1"/>
    <row r="59" spans="3:4" ht="18.75" customHeight="1">
      <c r="C59" s="2"/>
      <c r="D59" s="6"/>
    </row>
  </sheetData>
  <mergeCells count="1">
    <mergeCell ref="A1:D1"/>
  </mergeCells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showZeros="0" tabSelected="1" zoomScale="75" zoomScaleNormal="75" workbookViewId="0" topLeftCell="A46">
      <selection activeCell="A1" sqref="A1:F1"/>
    </sheetView>
  </sheetViews>
  <sheetFormatPr defaultColWidth="9.140625" defaultRowHeight="12.75"/>
  <cols>
    <col min="1" max="1" width="27.8515625" style="0" customWidth="1"/>
    <col min="2" max="2" width="11.421875" style="0" customWidth="1"/>
    <col min="3" max="3" width="14.7109375" style="0" customWidth="1"/>
    <col min="4" max="4" width="11.421875" style="0" customWidth="1"/>
    <col min="5" max="6" width="10.421875" style="0" customWidth="1"/>
  </cols>
  <sheetData>
    <row r="1" spans="1:6" ht="12.75">
      <c r="A1" s="64" t="s">
        <v>123</v>
      </c>
      <c r="B1" s="64"/>
      <c r="C1" s="64"/>
      <c r="D1" s="64"/>
      <c r="E1" s="64"/>
      <c r="F1" s="64"/>
    </row>
    <row r="2" spans="1:6" ht="12.75">
      <c r="A2" s="26"/>
      <c r="B2" s="26"/>
      <c r="C2" s="26"/>
      <c r="D2" s="26"/>
      <c r="E2" s="26"/>
      <c r="F2" s="26"/>
    </row>
    <row r="3" spans="1:3" ht="12.75">
      <c r="A3" s="27" t="s">
        <v>57</v>
      </c>
      <c r="B3" s="27"/>
      <c r="C3" s="27"/>
    </row>
    <row r="5" spans="5:6" ht="13.5" thickBot="1">
      <c r="E5" s="28" t="s">
        <v>49</v>
      </c>
      <c r="F5" s="48">
        <f>'Software Product Size'!D57</f>
        <v>0</v>
      </c>
    </row>
    <row r="6" ht="13.5" thickTop="1"/>
    <row r="7" ht="12.75">
      <c r="A7" s="27" t="s">
        <v>58</v>
      </c>
    </row>
    <row r="8" spans="1:6" ht="13.5" thickBot="1">
      <c r="A8" s="29"/>
      <c r="B8" s="29"/>
      <c r="C8" s="29"/>
      <c r="D8" s="29"/>
      <c r="E8" s="29"/>
      <c r="F8" s="30"/>
    </row>
    <row r="9" spans="1:6" ht="13.5" customHeight="1" thickTop="1">
      <c r="A9" s="65" t="s">
        <v>59</v>
      </c>
      <c r="B9" s="65"/>
      <c r="C9" s="65"/>
      <c r="D9" s="65"/>
      <c r="E9" s="66" t="s">
        <v>60</v>
      </c>
      <c r="F9" s="31"/>
    </row>
    <row r="10" spans="1:6" ht="12.75">
      <c r="A10" s="69" t="s">
        <v>61</v>
      </c>
      <c r="B10" s="70" t="s">
        <v>62</v>
      </c>
      <c r="C10" s="70"/>
      <c r="D10" s="70"/>
      <c r="E10" s="67"/>
      <c r="F10" s="31"/>
    </row>
    <row r="11" spans="1:6" ht="24.75">
      <c r="A11" s="69"/>
      <c r="B11" s="32" t="s">
        <v>63</v>
      </c>
      <c r="C11" s="32" t="s">
        <v>64</v>
      </c>
      <c r="D11" s="32" t="s">
        <v>65</v>
      </c>
      <c r="E11" s="68"/>
      <c r="F11" s="31"/>
    </row>
    <row r="12" spans="1:6" ht="12.75">
      <c r="A12" s="33" t="s">
        <v>66</v>
      </c>
      <c r="B12" s="34"/>
      <c r="C12" s="34"/>
      <c r="D12" s="34"/>
      <c r="E12" s="34"/>
      <c r="F12" s="30"/>
    </row>
    <row r="13" spans="1:6" ht="12.75">
      <c r="A13" s="35" t="s">
        <v>67</v>
      </c>
      <c r="B13" s="36">
        <v>5</v>
      </c>
      <c r="C13" s="36">
        <v>4</v>
      </c>
      <c r="D13" s="36">
        <v>3</v>
      </c>
      <c r="E13" s="37">
        <v>1.12</v>
      </c>
      <c r="F13" s="38"/>
    </row>
    <row r="14" spans="1:6" ht="12.75">
      <c r="A14" s="35" t="s">
        <v>68</v>
      </c>
      <c r="B14" s="37">
        <v>4.5</v>
      </c>
      <c r="C14" s="37">
        <v>3.6</v>
      </c>
      <c r="D14" s="37">
        <v>2.7</v>
      </c>
      <c r="E14" s="37">
        <v>1.12</v>
      </c>
      <c r="F14" s="38"/>
    </row>
    <row r="15" spans="1:6" ht="25.5">
      <c r="A15" s="39" t="s">
        <v>69</v>
      </c>
      <c r="B15" s="36">
        <v>3</v>
      </c>
      <c r="C15" s="36">
        <v>2.5</v>
      </c>
      <c r="D15" s="36">
        <v>2</v>
      </c>
      <c r="E15" s="40">
        <v>1.2</v>
      </c>
      <c r="F15" s="41"/>
    </row>
    <row r="16" spans="1:6" ht="12.75">
      <c r="A16" s="35" t="s">
        <v>70</v>
      </c>
      <c r="B16" s="36">
        <v>2</v>
      </c>
      <c r="C16" s="36">
        <v>1.5</v>
      </c>
      <c r="D16" s="36">
        <v>1</v>
      </c>
      <c r="E16" s="40">
        <v>1.32</v>
      </c>
      <c r="F16" s="41"/>
    </row>
    <row r="17" spans="1:6" ht="25.5">
      <c r="A17" s="42" t="s">
        <v>71</v>
      </c>
      <c r="B17" s="37">
        <v>1.6</v>
      </c>
      <c r="C17" s="37">
        <v>1.2</v>
      </c>
      <c r="D17" s="37">
        <v>0.8</v>
      </c>
      <c r="E17" s="37">
        <v>1.32</v>
      </c>
      <c r="F17" s="38"/>
    </row>
    <row r="18" spans="1:6" ht="25.5">
      <c r="A18" s="43" t="s">
        <v>115</v>
      </c>
      <c r="B18" s="36">
        <v>2</v>
      </c>
      <c r="C18" s="37">
        <v>2.2</v>
      </c>
      <c r="D18" s="37">
        <v>2.5</v>
      </c>
      <c r="E18" s="37">
        <v>1.32</v>
      </c>
      <c r="F18" s="38"/>
    </row>
    <row r="19" spans="1:6" ht="12.75">
      <c r="A19" s="35" t="s">
        <v>72</v>
      </c>
      <c r="B19" s="37">
        <v>2.2</v>
      </c>
      <c r="C19" s="37">
        <v>2.4</v>
      </c>
      <c r="D19" s="37">
        <v>2.6</v>
      </c>
      <c r="E19" s="37">
        <v>1.32</v>
      </c>
      <c r="F19" s="38"/>
    </row>
    <row r="20" spans="1:6" ht="12.75">
      <c r="A20" s="34"/>
      <c r="B20" s="34"/>
      <c r="C20" s="34"/>
      <c r="D20" s="34"/>
      <c r="E20" s="34"/>
      <c r="F20" s="30"/>
    </row>
    <row r="21" spans="1:6" ht="12.75">
      <c r="A21" s="33" t="s">
        <v>73</v>
      </c>
      <c r="B21" s="34"/>
      <c r="C21" s="34"/>
      <c r="D21" s="34"/>
      <c r="E21" s="34"/>
      <c r="F21" s="30"/>
    </row>
    <row r="22" spans="1:6" ht="12.75">
      <c r="A22" s="35" t="s">
        <v>67</v>
      </c>
      <c r="B22" s="37">
        <v>3.5</v>
      </c>
      <c r="C22" s="37">
        <v>2.8</v>
      </c>
      <c r="D22" s="37">
        <v>2.1</v>
      </c>
      <c r="E22" s="37">
        <v>1.12</v>
      </c>
      <c r="F22" s="38"/>
    </row>
    <row r="23" spans="1:6" ht="12.75">
      <c r="A23" s="35" t="s">
        <v>68</v>
      </c>
      <c r="B23" s="37">
        <v>3.2</v>
      </c>
      <c r="C23" s="37">
        <v>2.5</v>
      </c>
      <c r="D23" s="37">
        <v>1.9</v>
      </c>
      <c r="E23" s="37">
        <v>1.12</v>
      </c>
      <c r="F23" s="38"/>
    </row>
    <row r="24" spans="1:6" ht="25.5">
      <c r="A24" s="43" t="s">
        <v>69</v>
      </c>
      <c r="B24" s="37">
        <v>2.1</v>
      </c>
      <c r="C24" s="37">
        <v>1.8</v>
      </c>
      <c r="D24" s="37">
        <v>1.4</v>
      </c>
      <c r="E24" s="37">
        <v>1.2</v>
      </c>
      <c r="F24" s="38"/>
    </row>
    <row r="25" spans="1:6" ht="12.75">
      <c r="A25" s="35" t="s">
        <v>70</v>
      </c>
      <c r="B25" s="37">
        <v>1.4</v>
      </c>
      <c r="C25" s="37">
        <v>1.1</v>
      </c>
      <c r="D25" s="37">
        <v>0.7</v>
      </c>
      <c r="E25" s="37">
        <v>1.32</v>
      </c>
      <c r="F25" s="38"/>
    </row>
    <row r="26" spans="1:6" ht="25.5">
      <c r="A26" s="43" t="s">
        <v>74</v>
      </c>
      <c r="B26" s="37">
        <v>1.1</v>
      </c>
      <c r="C26" s="37">
        <v>0.8</v>
      </c>
      <c r="D26" s="37">
        <v>0.6</v>
      </c>
      <c r="E26" s="37">
        <v>1.32</v>
      </c>
      <c r="F26" s="38"/>
    </row>
    <row r="27" spans="1:6" ht="25.5">
      <c r="A27" s="43" t="s">
        <v>114</v>
      </c>
      <c r="B27" s="37">
        <v>1.4</v>
      </c>
      <c r="C27" s="37">
        <v>1.5</v>
      </c>
      <c r="D27" s="37">
        <v>1.8</v>
      </c>
      <c r="E27" s="37">
        <v>1.32</v>
      </c>
      <c r="F27" s="38"/>
    </row>
    <row r="28" spans="1:6" ht="12.75">
      <c r="A28" s="35" t="s">
        <v>75</v>
      </c>
      <c r="B28" s="37">
        <v>1.5</v>
      </c>
      <c r="C28" s="37">
        <v>1.7</v>
      </c>
      <c r="D28" s="37">
        <v>1.8</v>
      </c>
      <c r="E28" s="37">
        <v>1.32</v>
      </c>
      <c r="F28" s="38"/>
    </row>
    <row r="29" spans="5:6" ht="12.75">
      <c r="E29" s="44" t="s">
        <v>59</v>
      </c>
      <c r="F29" s="56"/>
    </row>
    <row r="31" spans="5:6" ht="13.5" thickBot="1">
      <c r="E31" s="44" t="s">
        <v>76</v>
      </c>
      <c r="F31" s="48">
        <f>IF('Project Resources and Schedule'!F29=0,"",'Software Product Size'!D57/'Project Resources and Schedule'!F29*12)</f>
      </c>
    </row>
    <row r="32" ht="13.5" thickTop="1"/>
    <row r="33" spans="1:6" ht="12.75">
      <c r="A33" s="45" t="s">
        <v>118</v>
      </c>
      <c r="F33" s="30"/>
    </row>
    <row r="34" ht="12.75">
      <c r="F34" s="46"/>
    </row>
    <row r="35" spans="5:6" ht="12.75">
      <c r="E35" s="44" t="s">
        <v>60</v>
      </c>
      <c r="F35" s="57"/>
    </row>
    <row r="37" spans="5:6" ht="13.5" thickBot="1">
      <c r="E37" s="44" t="s">
        <v>77</v>
      </c>
      <c r="F37" s="48">
        <f>IF('Project Resources and Schedule'!F29=0,"",(2.6*(POWER(F31,0.3333333))*F35))</f>
      </c>
    </row>
    <row r="38" ht="13.5" thickTop="1"/>
    <row r="39" ht="12.75">
      <c r="A39" s="45" t="s">
        <v>78</v>
      </c>
    </row>
    <row r="41" ht="12.75">
      <c r="A41" s="27" t="s">
        <v>119</v>
      </c>
    </row>
    <row r="42" spans="5:6" ht="12.75">
      <c r="E42" s="30"/>
      <c r="F42" s="30"/>
    </row>
    <row r="43" spans="5:6" ht="12.75">
      <c r="E43" s="47" t="s">
        <v>79</v>
      </c>
      <c r="F43" s="57"/>
    </row>
    <row r="45" spans="5:6" ht="13.5" thickBot="1">
      <c r="E45" s="44" t="s">
        <v>80</v>
      </c>
      <c r="F45" s="61">
        <f>IF('Project Resources and Schedule'!F29=0,"",F43/F37)</f>
      </c>
    </row>
    <row r="46" ht="13.5" thickTop="1"/>
    <row r="47" ht="12.75">
      <c r="A47" s="27" t="s">
        <v>81</v>
      </c>
    </row>
    <row r="48" spans="1:4" ht="13.5" thickBot="1">
      <c r="A48" s="29"/>
      <c r="B48" s="29"/>
      <c r="C48" s="29"/>
      <c r="D48" s="29"/>
    </row>
    <row r="49" spans="1:4" ht="13.5" thickTop="1">
      <c r="A49" s="71" t="s">
        <v>5</v>
      </c>
      <c r="B49" s="71"/>
      <c r="C49" s="71" t="s">
        <v>82</v>
      </c>
      <c r="D49" s="71"/>
    </row>
    <row r="50" spans="1:4" ht="12.75">
      <c r="A50" s="72" t="s">
        <v>83</v>
      </c>
      <c r="B50" s="72"/>
      <c r="C50" s="72" t="s">
        <v>84</v>
      </c>
      <c r="D50" s="72"/>
    </row>
    <row r="51" spans="1:4" ht="12.75">
      <c r="A51" s="73" t="s">
        <v>85</v>
      </c>
      <c r="B51" s="73"/>
      <c r="C51" s="73">
        <v>1.23</v>
      </c>
      <c r="D51" s="73"/>
    </row>
    <row r="52" spans="1:4" ht="12.75">
      <c r="A52" s="73" t="s">
        <v>86</v>
      </c>
      <c r="B52" s="73"/>
      <c r="C52" s="73">
        <v>1.08</v>
      </c>
      <c r="D52" s="73"/>
    </row>
    <row r="53" spans="1:4" ht="12.75">
      <c r="A53" s="73" t="s">
        <v>87</v>
      </c>
      <c r="B53" s="73"/>
      <c r="C53" s="74">
        <v>1</v>
      </c>
      <c r="D53" s="74"/>
    </row>
    <row r="54" spans="1:2" ht="12.75">
      <c r="A54" s="38"/>
      <c r="B54" s="38"/>
    </row>
    <row r="55" spans="5:6" ht="12.75">
      <c r="E55" s="44" t="s">
        <v>88</v>
      </c>
      <c r="F55" s="58"/>
    </row>
    <row r="57" spans="5:6" ht="13.5" thickBot="1">
      <c r="E57" s="44" t="s">
        <v>89</v>
      </c>
      <c r="F57" s="48">
        <f>IF('Project Resources and Schedule'!F29=0,"",F31*F55)</f>
      </c>
    </row>
    <row r="58" ht="13.5" thickTop="1"/>
    <row r="59" ht="12.75">
      <c r="A59" s="27" t="s">
        <v>120</v>
      </c>
    </row>
    <row r="61" spans="5:6" ht="12.75">
      <c r="E61" s="44" t="s">
        <v>90</v>
      </c>
      <c r="F61" s="58"/>
    </row>
    <row r="63" spans="5:6" ht="13.5" thickBot="1">
      <c r="E63" s="44" t="s">
        <v>91</v>
      </c>
      <c r="F63" s="48">
        <f>IF('Project Resources and Schedule'!F29=0,"",F31*F61)</f>
      </c>
    </row>
    <row r="64" ht="13.5" thickTop="1"/>
    <row r="65" spans="5:6" ht="13.5" thickBot="1">
      <c r="E65" s="44" t="s">
        <v>92</v>
      </c>
      <c r="F65" s="48">
        <f>IF('Project Resources and Schedule'!F29=0,"",F57*F61)</f>
      </c>
    </row>
    <row r="66" ht="13.5" thickTop="1"/>
    <row r="67" ht="12.75">
      <c r="A67" s="27" t="s">
        <v>93</v>
      </c>
    </row>
    <row r="69" spans="1:6" ht="12.75">
      <c r="A69" t="s">
        <v>94</v>
      </c>
      <c r="E69" s="44" t="s">
        <v>95</v>
      </c>
      <c r="F69" s="56"/>
    </row>
    <row r="70" ht="12.75">
      <c r="F70" s="56"/>
    </row>
    <row r="71" spans="5:6" ht="12.75">
      <c r="E71" s="44" t="s">
        <v>96</v>
      </c>
      <c r="F71" s="56"/>
    </row>
    <row r="72" ht="12.75">
      <c r="F72" s="56"/>
    </row>
    <row r="73" spans="5:6" ht="12.75">
      <c r="E73" s="44" t="s">
        <v>97</v>
      </c>
      <c r="F73" s="56"/>
    </row>
    <row r="74" ht="12.75">
      <c r="F74" s="56"/>
    </row>
    <row r="75" spans="1:6" ht="12.75">
      <c r="A75" t="s">
        <v>98</v>
      </c>
      <c r="F75" s="56"/>
    </row>
    <row r="76" spans="5:6" ht="12.75">
      <c r="E76" s="44" t="s">
        <v>99</v>
      </c>
      <c r="F76" s="56"/>
    </row>
    <row r="77" ht="12.75">
      <c r="F77" s="56"/>
    </row>
    <row r="78" spans="5:6" ht="12.75">
      <c r="E78" s="44" t="s">
        <v>100</v>
      </c>
      <c r="F78" s="56"/>
    </row>
    <row r="79" ht="12.75">
      <c r="F79" s="56"/>
    </row>
    <row r="80" spans="5:6" ht="12.75">
      <c r="E80" s="44" t="s">
        <v>97</v>
      </c>
      <c r="F80" s="56"/>
    </row>
    <row r="81" ht="12.75">
      <c r="F81" s="56"/>
    </row>
    <row r="82" spans="1:6" ht="12.75">
      <c r="A82" t="s">
        <v>101</v>
      </c>
      <c r="F82" s="56"/>
    </row>
    <row r="83" spans="5:6" ht="12.75">
      <c r="E83" s="44" t="s">
        <v>102</v>
      </c>
      <c r="F83" s="56"/>
    </row>
    <row r="84" ht="12.75">
      <c r="F84" s="56"/>
    </row>
    <row r="85" spans="5:6" ht="12.75">
      <c r="E85" s="44" t="s">
        <v>103</v>
      </c>
      <c r="F85" s="56"/>
    </row>
    <row r="86" ht="12.75">
      <c r="F86" s="56"/>
    </row>
    <row r="87" spans="5:6" ht="12.75">
      <c r="E87" s="44" t="s">
        <v>104</v>
      </c>
      <c r="F87" s="56"/>
    </row>
    <row r="88" ht="12.75">
      <c r="F88" s="56"/>
    </row>
    <row r="89" spans="5:6" ht="12.75">
      <c r="E89" s="44" t="s">
        <v>97</v>
      </c>
      <c r="F89" s="56"/>
    </row>
    <row r="91" spans="5:6" ht="13.5" thickBot="1">
      <c r="E91" s="44" t="s">
        <v>105</v>
      </c>
      <c r="F91" s="48">
        <f>SUM(F69:F90)</f>
        <v>0</v>
      </c>
    </row>
    <row r="92" ht="13.5" thickTop="1"/>
    <row r="93" ht="12.75">
      <c r="A93" s="27" t="s">
        <v>106</v>
      </c>
    </row>
    <row r="94" spans="5:6" ht="13.5" thickBot="1">
      <c r="E94" s="44" t="s">
        <v>107</v>
      </c>
      <c r="F94" s="48">
        <f>'Software Product Size'!D57</f>
        <v>0</v>
      </c>
    </row>
    <row r="95" ht="13.5" thickTop="1">
      <c r="F95" s="49"/>
    </row>
    <row r="96" spans="5:6" ht="13.5" thickBot="1">
      <c r="E96" s="44" t="s">
        <v>76</v>
      </c>
      <c r="F96" s="48">
        <f>F31</f>
      </c>
    </row>
    <row r="97" ht="13.5" thickTop="1">
      <c r="F97" s="49"/>
    </row>
    <row r="98" spans="5:6" ht="13.5" thickBot="1">
      <c r="E98" s="44" t="s">
        <v>77</v>
      </c>
      <c r="F98" s="48">
        <f>F37</f>
      </c>
    </row>
    <row r="99" ht="13.5" thickTop="1">
      <c r="F99" s="49"/>
    </row>
    <row r="100" spans="5:6" ht="13.5" thickBot="1">
      <c r="E100" s="44" t="s">
        <v>91</v>
      </c>
      <c r="F100" s="48">
        <f>F63</f>
      </c>
    </row>
    <row r="101" ht="13.5" thickTop="1">
      <c r="F101" s="49"/>
    </row>
    <row r="102" spans="5:6" ht="13.5" thickBot="1">
      <c r="E102" s="44" t="s">
        <v>108</v>
      </c>
      <c r="F102" s="48">
        <f>F43</f>
        <v>0</v>
      </c>
    </row>
    <row r="103" ht="13.5" thickTop="1">
      <c r="F103" s="49"/>
    </row>
    <row r="104" spans="5:6" ht="13.5" thickBot="1">
      <c r="E104" s="44" t="s">
        <v>109</v>
      </c>
      <c r="F104" s="48">
        <f>F57</f>
      </c>
    </row>
    <row r="105" ht="13.5" thickTop="1">
      <c r="F105" s="49"/>
    </row>
    <row r="106" spans="5:6" ht="13.5" thickBot="1">
      <c r="E106" s="44" t="s">
        <v>110</v>
      </c>
      <c r="F106" s="48">
        <f>F65</f>
      </c>
    </row>
    <row r="107" ht="13.5" thickTop="1">
      <c r="F107" s="49"/>
    </row>
    <row r="108" spans="5:6" ht="13.5" thickBot="1">
      <c r="E108" s="44" t="s">
        <v>105</v>
      </c>
      <c r="F108" s="48">
        <f>F91</f>
        <v>0</v>
      </c>
    </row>
    <row r="109" ht="13.5" thickTop="1"/>
  </sheetData>
  <mergeCells count="15">
    <mergeCell ref="A53:B53"/>
    <mergeCell ref="C53:D53"/>
    <mergeCell ref="A51:B51"/>
    <mergeCell ref="C51:D51"/>
    <mergeCell ref="A52:B52"/>
    <mergeCell ref="C52:D52"/>
    <mergeCell ref="A49:B49"/>
    <mergeCell ref="C49:D49"/>
    <mergeCell ref="A50:B50"/>
    <mergeCell ref="C50:D50"/>
    <mergeCell ref="A1:F1"/>
    <mergeCell ref="A9:D9"/>
    <mergeCell ref="E9:E11"/>
    <mergeCell ref="A10:A11"/>
    <mergeCell ref="B10:D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FIN/TBS-SCT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PPTO-TM-003-V10-E Project Estimates Template</dc:title>
  <dc:subject>OPER</dc:subject>
  <dc:creator>JGINLEY</dc:creator>
  <cp:keywords/>
  <dc:description>Final version imported into RDIMS December 20, 2000.</dc:description>
  <cp:lastModifiedBy>Debbie Jones</cp:lastModifiedBy>
  <cp:lastPrinted>2000-02-09T20:04:00Z</cp:lastPrinted>
  <dcterms:created xsi:type="dcterms:W3CDTF">1999-08-25T19:26:25Z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